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wards\SynologyDrive5\Environmental Administration\Applications\Surety Calculation\"/>
    </mc:Choice>
  </mc:AlternateContent>
  <bookViews>
    <workbookView xWindow="0" yWindow="0" windowWidth="21690" windowHeight="111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F71" i="1" l="1"/>
  <c r="F75" i="1"/>
  <c r="F73" i="1"/>
  <c r="F74" i="1"/>
  <c r="F76" i="1"/>
  <c r="F31" i="1" l="1"/>
  <c r="F30" i="1"/>
  <c r="F29" i="1"/>
  <c r="F33" i="1"/>
  <c r="F37" i="1"/>
  <c r="F5" i="1"/>
  <c r="F32" i="1"/>
  <c r="F28" i="1"/>
  <c r="F57" i="1"/>
  <c r="F49" i="1"/>
  <c r="F4" i="1"/>
  <c r="F23" i="1"/>
  <c r="F6" i="1"/>
  <c r="F11" i="1"/>
  <c r="F47" i="1" l="1"/>
  <c r="F41" i="1"/>
  <c r="F85" i="1"/>
  <c r="F84" i="1"/>
  <c r="F83" i="1"/>
  <c r="F82" i="1"/>
  <c r="F81" i="1"/>
  <c r="F80" i="1"/>
  <c r="F79" i="1"/>
  <c r="F78" i="1"/>
  <c r="F77" i="1"/>
  <c r="F72" i="1"/>
  <c r="F70" i="1"/>
  <c r="F69" i="1"/>
  <c r="F62" i="1"/>
  <c r="F19" i="1"/>
  <c r="F18" i="1"/>
  <c r="F20" i="1"/>
  <c r="F40" i="1"/>
  <c r="F14" i="1"/>
  <c r="F13" i="1"/>
  <c r="F12" i="1"/>
  <c r="F66" i="1" l="1"/>
  <c r="F63" i="1"/>
  <c r="F59" i="1"/>
  <c r="F60" i="1"/>
  <c r="F15" i="1"/>
  <c r="F27" i="1"/>
  <c r="F26" i="1"/>
  <c r="F25" i="1"/>
  <c r="F24" i="1"/>
  <c r="F51" i="1"/>
  <c r="F61" i="1"/>
  <c r="F65" i="1" l="1"/>
  <c r="F9" i="1" l="1"/>
  <c r="F10" i="1"/>
  <c r="F8" i="1"/>
  <c r="F64" i="1"/>
  <c r="F56" i="1" l="1"/>
  <c r="F55" i="1"/>
  <c r="F54" i="1"/>
  <c r="F52" i="1"/>
  <c r="F42" i="1"/>
  <c r="F58" i="1" l="1"/>
  <c r="F50" i="1"/>
  <c r="F21" i="1"/>
  <c r="F48" i="1"/>
  <c r="F16" i="1"/>
  <c r="F17" i="1"/>
  <c r="F7" i="1"/>
  <c r="F46" i="1"/>
  <c r="F45" i="1"/>
  <c r="F39" i="1"/>
  <c r="F38" i="1"/>
  <c r="F36" i="1"/>
  <c r="F44" i="1"/>
  <c r="F43" i="1"/>
  <c r="F35" i="1"/>
  <c r="F34" i="1"/>
  <c r="F86" i="1" l="1"/>
  <c r="F87" i="1" s="1"/>
  <c r="F88" i="1" l="1"/>
</calcChain>
</file>

<file path=xl/sharedStrings.xml><?xml version="1.0" encoding="utf-8"?>
<sst xmlns="http://schemas.openxmlformats.org/spreadsheetml/2006/main" count="231" uniqueCount="158">
  <si>
    <t>ITEM PRICE</t>
  </si>
  <si>
    <t>UNIT</t>
  </si>
  <si>
    <t>QUANTITY</t>
  </si>
  <si>
    <t>L.F.</t>
  </si>
  <si>
    <t>EA.</t>
  </si>
  <si>
    <t>S.Y.</t>
  </si>
  <si>
    <t>C.Y.</t>
  </si>
  <si>
    <t>AC.</t>
  </si>
  <si>
    <t>SUBTOTAL</t>
  </si>
  <si>
    <t>TOTAL SURETY COST</t>
  </si>
  <si>
    <t>TOTAL PRICE</t>
  </si>
  <si>
    <t>Safety Fence (Plastic)</t>
  </si>
  <si>
    <t>Safety Fence (Metal)</t>
  </si>
  <si>
    <t>Construction Road Stabilization</t>
  </si>
  <si>
    <t>Straw Bail Barrier</t>
  </si>
  <si>
    <t>Silt Fence</t>
  </si>
  <si>
    <t>Silt Fence (Wired-Backed)</t>
  </si>
  <si>
    <t>Culvert Inlet Protection</t>
  </si>
  <si>
    <t>Storm Drain Inlet Protection</t>
  </si>
  <si>
    <t>Temporary Diversion Dike</t>
  </si>
  <si>
    <t>Temporary Fill Diversion</t>
  </si>
  <si>
    <t>Temporary Right-of-Way Diversion</t>
  </si>
  <si>
    <t>Diversion</t>
  </si>
  <si>
    <t>Temporary Sediment Trap</t>
  </si>
  <si>
    <t>Temporary Sediment Basin</t>
  </si>
  <si>
    <t>Temporary Slope Drain</t>
  </si>
  <si>
    <t>Paved Flume</t>
  </si>
  <si>
    <t>Construction Entrance (Wash Rack)</t>
  </si>
  <si>
    <t>Tree Preservation and Protection</t>
  </si>
  <si>
    <t>Soil Stabilization Blankets and Matting</t>
  </si>
  <si>
    <t>Turbidity Curtain</t>
  </si>
  <si>
    <t>Level Spreader</t>
  </si>
  <si>
    <t>Rock Check Dams</t>
  </si>
  <si>
    <t>Outlet Protection</t>
  </si>
  <si>
    <t>Drainage Area = 6 to 14.9 acres</t>
  </si>
  <si>
    <t>Drainage Area = 15 acres</t>
  </si>
  <si>
    <t>Construction Entrance</t>
  </si>
  <si>
    <t>10% CONTINGENCY</t>
  </si>
  <si>
    <t>Temporary Seeding</t>
  </si>
  <si>
    <t>Permanent Seeding</t>
  </si>
  <si>
    <t>Dewatering Structure</t>
  </si>
  <si>
    <t>Vegetative Streambank Stabilization</t>
  </si>
  <si>
    <t>Structural Streambank Stabilization</t>
  </si>
  <si>
    <t>Temporary Vehicular Stream Crossing</t>
  </si>
  <si>
    <t>Utility Stream Crossing</t>
  </si>
  <si>
    <t>Subsurface Drain</t>
  </si>
  <si>
    <t>Surface Roughening</t>
  </si>
  <si>
    <t>S.F</t>
  </si>
  <si>
    <t>Topsoiling</t>
  </si>
  <si>
    <t>Sodding</t>
  </si>
  <si>
    <t>Mulching</t>
  </si>
  <si>
    <t>ITEM NAME</t>
  </si>
  <si>
    <t>ESC AND SWM SURETY CALCULATION COMPONENTS</t>
  </si>
  <si>
    <t>Class A1 Rip Rap</t>
  </si>
  <si>
    <t>SY</t>
  </si>
  <si>
    <t>Class 1 Rip Rap</t>
  </si>
  <si>
    <t>Class 2 Rip Rap</t>
  </si>
  <si>
    <t>C-PCM-01</t>
  </si>
  <si>
    <t>SPEC.</t>
  </si>
  <si>
    <t>C-PCM-04</t>
  </si>
  <si>
    <t>C-PCM-02</t>
  </si>
  <si>
    <t>C-PCM-05</t>
  </si>
  <si>
    <t>Composit Filter Sock</t>
  </si>
  <si>
    <t>C-SCM-03</t>
  </si>
  <si>
    <t>C-SCM-12</t>
  </si>
  <si>
    <t>C-SCM-11</t>
  </si>
  <si>
    <t>C-SCM-02</t>
  </si>
  <si>
    <t>C-SCM-04</t>
  </si>
  <si>
    <t>C-SCM-05</t>
  </si>
  <si>
    <t>C-SCM-09</t>
  </si>
  <si>
    <t>C-SCM-10</t>
  </si>
  <si>
    <t>C-SCM-07</t>
  </si>
  <si>
    <t>C-SCM-06</t>
  </si>
  <si>
    <t>Wood Chip Filter Berm</t>
  </si>
  <si>
    <t>C-ECM-04</t>
  </si>
  <si>
    <t>C-ECM-06</t>
  </si>
  <si>
    <t>C-ECM-07</t>
  </si>
  <si>
    <t>C-ECM-05</t>
  </si>
  <si>
    <t>C-ECM-12</t>
  </si>
  <si>
    <t>C-ECM-11</t>
  </si>
  <si>
    <t>C-ECM-09</t>
  </si>
  <si>
    <t>Stormwater Conveyance Channel (Grass-Lined Sodded)</t>
  </si>
  <si>
    <t>Stormwater Conveyance Channel (Grass-Lined Seeded)</t>
  </si>
  <si>
    <t>Stormwater Conyance Channel (Rip Rap Lined)</t>
  </si>
  <si>
    <t>C-ECM-14</t>
  </si>
  <si>
    <t>C-ECM-13</t>
  </si>
  <si>
    <t>C-ECM-15</t>
  </si>
  <si>
    <t>C-ECM-08</t>
  </si>
  <si>
    <t>Waterbars and Sheet Flow Breakers</t>
  </si>
  <si>
    <t>C-ECM-03</t>
  </si>
  <si>
    <t>Slope Interruption Device</t>
  </si>
  <si>
    <t>C-ECM-10</t>
  </si>
  <si>
    <t>Flexible Transition Mat</t>
  </si>
  <si>
    <t>C-ECM-01</t>
  </si>
  <si>
    <t>Straw Wattles</t>
  </si>
  <si>
    <t>C-ECM-02</t>
  </si>
  <si>
    <t>Impermeable Diversion Fence</t>
  </si>
  <si>
    <t>C-ECM-16</t>
  </si>
  <si>
    <t>C-PCM-03</t>
  </si>
  <si>
    <t>Brush Barrier</t>
  </si>
  <si>
    <t>C-SCM-08</t>
  </si>
  <si>
    <t>Rock Fiter Outlet</t>
  </si>
  <si>
    <t>C-SCM-13</t>
  </si>
  <si>
    <t>Concrete Washout Pit</t>
  </si>
  <si>
    <t>C-SSM-01</t>
  </si>
  <si>
    <t>C-SSM-02</t>
  </si>
  <si>
    <t>C-SSM-04</t>
  </si>
  <si>
    <t>Composit Blankets</t>
  </si>
  <si>
    <t>C-SSM-09</t>
  </si>
  <si>
    <t>C-SSM-10</t>
  </si>
  <si>
    <t>C-SSM-06</t>
  </si>
  <si>
    <t>C-SSM-11</t>
  </si>
  <si>
    <t>C-SSM-05</t>
  </si>
  <si>
    <t>C-SSM-03</t>
  </si>
  <si>
    <t>C-ENV-01</t>
  </si>
  <si>
    <t>C-ENV-02</t>
  </si>
  <si>
    <t>C-ENV-03</t>
  </si>
  <si>
    <t>C-ENV-04</t>
  </si>
  <si>
    <t>C-ENV-05</t>
  </si>
  <si>
    <t>Cofferdam Crossing</t>
  </si>
  <si>
    <t>C-ENV-06</t>
  </si>
  <si>
    <t>Stable Wetland Crossing</t>
  </si>
  <si>
    <t>C-ENV-07</t>
  </si>
  <si>
    <t>Gabions/Gabion Deflectors</t>
  </si>
  <si>
    <t>S.F.</t>
  </si>
  <si>
    <t>C-ENV-10</t>
  </si>
  <si>
    <t>Trenchless Silt Fence</t>
  </si>
  <si>
    <t>C-ENV-14</t>
  </si>
  <si>
    <t>Modified Turbidity Curtain for Streams</t>
  </si>
  <si>
    <t>C-ENV-15</t>
  </si>
  <si>
    <t>Wetlands Seeding, Multching, and Soil Stabilization</t>
  </si>
  <si>
    <t>Super Silt Fence (Chain Linked Fence Backed)</t>
  </si>
  <si>
    <t>Constructed Wetlands</t>
  </si>
  <si>
    <t>VLF</t>
  </si>
  <si>
    <t>Manufactured BMP Systems - Filtering</t>
  </si>
  <si>
    <t>Stormwater Management Facilites</t>
  </si>
  <si>
    <t>Bio Retention Pond</t>
  </si>
  <si>
    <t>Filtering Practices</t>
  </si>
  <si>
    <t>Wetponds</t>
  </si>
  <si>
    <t>Dry Swale</t>
  </si>
  <si>
    <t>C.F.</t>
  </si>
  <si>
    <t>Wet Swale</t>
  </si>
  <si>
    <t>Rainwater Harvesting</t>
  </si>
  <si>
    <t>Permeable Pavement</t>
  </si>
  <si>
    <t>Vegetative Filter Strip</t>
  </si>
  <si>
    <t>Inflitration Practices</t>
  </si>
  <si>
    <t>Vegetative Roof</t>
  </si>
  <si>
    <t xml:space="preserve"> S.Y.</t>
  </si>
  <si>
    <t>Manufactured BMP Systems - Hydrodynmaics</t>
  </si>
  <si>
    <t>Tree Box Filter Outfall 4" Schedulked 40 PVC with Gravel Backfill</t>
  </si>
  <si>
    <t>Dry Detention and Extended Detention  Pond</t>
  </si>
  <si>
    <t>Extended Dentention and Retention Riser Structure</t>
  </si>
  <si>
    <t>Tree Box Flters</t>
  </si>
  <si>
    <t>Date: 08/2024</t>
  </si>
  <si>
    <t>EROSION AND SEDIMENT CONTROL ITEMS</t>
  </si>
  <si>
    <t>Above shown unit costs are provided for the purpose of calculating the surety amount for the ESC and SWM Performance Bond to be posted by the owner/developer prior to commencing any land disturbance activity.  These unit costs are for minimum requirements and are inclusive of all field installation and maintenance of these items until all disturbed areas have been properly stabilized. The listed BMPs are based off the new DEQ Virginia Stormwater Management Handbook.</t>
  </si>
  <si>
    <t>Drainage Area = up to 5.9 acre</t>
  </si>
  <si>
    <t>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</si>
</sst>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164" formatCode="&quot;$&quot;#,##0.00"/>
  </numFmts>
  <fonts count="19" x14ac:knownFonts="1">
    <font>
      <sz val="11"/>
      <color theme="1"/>
      <name val="Calibri"/>
      <family val="2"/>
      <scheme val="minor"/>
    </font>
    <font>
      <b/>
      <sz val="10"/>
      <name val="Times New Roman"/>
      <family val="1"/>
    </font>
    <font>
      <sz val="11"/>
      <color theme="1"/>
      <name val="Times New Roman"/>
      <family val="1"/>
    </font>
    <font>
      <b/>
      <sz val="12"/>
      <name val="Times New Roman"/>
      <family val="1"/>
    </font>
    <font>
      <b/>
      <sz val="11"/>
      <name val="Times New Roman"/>
      <family val="1"/>
    </font>
    <font>
      <b/>
      <sz val="11"/>
      <color theme="1"/>
      <name val="Times New Roman"/>
      <family val="1"/>
    </font>
    <font>
      <b/>
      <sz val="20"/>
      <color theme="0"/>
      <name val="Candara"/>
      <family val="2"/>
    </font>
    <font>
      <sz val="20"/>
      <color theme="0"/>
      <name val="Candara"/>
      <family val="2"/>
    </font>
    <font>
      <b/>
      <sz val="12"/>
      <name val="Candara"/>
      <family val="2"/>
    </font>
    <font>
      <sz val="11"/>
      <color theme="1"/>
      <name val="Candara"/>
      <family val="2"/>
    </font>
    <font>
      <sz val="12.5"/>
      <name val="Candara"/>
      <family val="2"/>
    </font>
    <font>
      <b/>
      <i/>
      <sz val="12.5"/>
      <name val="Candara"/>
      <family val="2"/>
    </font>
    <font>
      <b/>
      <i/>
      <sz val="12.5"/>
      <color theme="1"/>
      <name val="Candara"/>
      <family val="2"/>
    </font>
    <font>
      <b/>
      <sz val="14"/>
      <name val="Candara"/>
      <family val="2"/>
    </font>
    <font>
      <sz val="14"/>
      <name val="Candara"/>
      <family val="2"/>
    </font>
    <font>
      <b/>
      <sz val="12.5"/>
      <name val="Candara"/>
      <family val="2"/>
    </font>
    <font>
      <sz val="14"/>
      <color theme="1"/>
      <name val="Candara"/>
      <family val="2"/>
    </font>
    <font>
      <sz val="12.5"/>
      <color theme="1"/>
      <name val="Candara"/>
      <family val="2"/>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s>
  <borders count="5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style="dashed">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thin">
        <color indexed="64"/>
      </top>
      <bottom style="medium">
        <color indexed="64"/>
      </bottom>
      <diagonal/>
    </border>
    <border>
      <left style="medium">
        <color auto="1"/>
      </left>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2" fillId="0" borderId="0" xfId="0" applyFont="1"/>
    <xf numFmtId="0" fontId="0" fillId="0" borderId="0" xfId="0" applyAlignment="1">
      <alignment horizontal="left"/>
    </xf>
    <xf numFmtId="164" fontId="10" fillId="2" borderId="2" xfId="0" applyNumberFormat="1"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164" fontId="10" fillId="2" borderId="4" xfId="0" applyNumberFormat="1"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wrapText="1"/>
      <protection locked="0"/>
    </xf>
    <xf numFmtId="164" fontId="10" fillId="0" borderId="5" xfId="0" applyNumberFormat="1"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protection locked="0"/>
    </xf>
    <xf numFmtId="164" fontId="10" fillId="0" borderId="6" xfId="0" applyNumberFormat="1" applyFont="1" applyFill="1" applyBorder="1" applyAlignment="1" applyProtection="1">
      <alignment horizontal="center" vertical="center"/>
      <protection hidden="1"/>
    </xf>
    <xf numFmtId="0" fontId="0" fillId="0" borderId="0" xfId="0" applyFill="1"/>
    <xf numFmtId="0" fontId="15" fillId="4" borderId="20" xfId="0" applyFont="1" applyFill="1" applyBorder="1" applyAlignment="1" applyProtection="1">
      <alignment horizontal="center" vertical="center"/>
    </xf>
    <xf numFmtId="0" fontId="15" fillId="4" borderId="46" xfId="0" applyFont="1" applyFill="1" applyBorder="1" applyAlignment="1" applyProtection="1">
      <alignment horizontal="center" vertical="center"/>
    </xf>
    <xf numFmtId="0" fontId="15" fillId="4" borderId="3"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0" fillId="0" borderId="38" xfId="0" applyFont="1" applyFill="1" applyBorder="1" applyAlignment="1" applyProtection="1">
      <alignment horizontal="left" vertical="center" wrapText="1"/>
    </xf>
    <xf numFmtId="0" fontId="10" fillId="0" borderId="23" xfId="0" applyFont="1" applyFill="1" applyBorder="1" applyAlignment="1" applyProtection="1">
      <alignment horizontal="center" vertical="center" wrapText="1"/>
    </xf>
    <xf numFmtId="164" fontId="10" fillId="0" borderId="2" xfId="0" applyNumberFormat="1"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164" fontId="10" fillId="0" borderId="4" xfId="0" applyNumberFormat="1" applyFont="1" applyFill="1" applyBorder="1" applyAlignment="1" applyProtection="1">
      <alignment horizontal="center" vertical="center"/>
      <protection hidden="1"/>
    </xf>
    <xf numFmtId="8" fontId="10" fillId="0" borderId="6" xfId="0" applyNumberFormat="1"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7" fillId="0" borderId="38" xfId="0" applyFont="1" applyFill="1" applyBorder="1" applyAlignment="1">
      <alignment horizontal="left" vertical="center"/>
    </xf>
    <xf numFmtId="0" fontId="10" fillId="0" borderId="16"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164" fontId="10" fillId="0" borderId="27" xfId="0" applyNumberFormat="1"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protection locked="0"/>
    </xf>
    <xf numFmtId="164" fontId="10" fillId="0" borderId="15" xfId="0" applyNumberFormat="1" applyFont="1" applyFill="1" applyBorder="1" applyAlignment="1" applyProtection="1">
      <alignment horizontal="center" vertical="center"/>
      <protection hidden="1"/>
    </xf>
    <xf numFmtId="0" fontId="10" fillId="0" borderId="2"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38" xfId="0" applyFont="1" applyFill="1" applyBorder="1" applyAlignment="1" applyProtection="1">
      <alignment horizontal="center" vertical="center" wrapText="1"/>
      <protection locked="0"/>
    </xf>
    <xf numFmtId="164" fontId="10" fillId="0" borderId="24" xfId="0" applyNumberFormat="1"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protection hidden="1"/>
    </xf>
    <xf numFmtId="0" fontId="17" fillId="0" borderId="23" xfId="0" applyFont="1" applyFill="1" applyBorder="1" applyAlignment="1">
      <alignment horizontal="center" vertical="center" wrapText="1"/>
    </xf>
    <xf numFmtId="164" fontId="11" fillId="4" borderId="25" xfId="0" applyNumberFormat="1" applyFont="1" applyFill="1" applyBorder="1" applyAlignment="1" applyProtection="1">
      <alignment horizontal="center" vertical="center"/>
      <protection hidden="1"/>
    </xf>
    <xf numFmtId="164" fontId="11" fillId="4" borderId="34" xfId="0" applyNumberFormat="1" applyFont="1" applyFill="1" applyBorder="1" applyAlignment="1" applyProtection="1">
      <alignment horizontal="center" vertical="center"/>
      <protection hidden="1"/>
    </xf>
    <xf numFmtId="164" fontId="13" fillId="4" borderId="36" xfId="0" applyNumberFormat="1" applyFont="1" applyFill="1" applyBorder="1" applyAlignment="1" applyProtection="1">
      <alignment horizontal="center" vertical="center"/>
      <protection hidden="1"/>
    </xf>
    <xf numFmtId="164" fontId="10" fillId="2" borderId="5" xfId="0" applyNumberFormat="1"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protection locked="0"/>
    </xf>
    <xf numFmtId="164" fontId="10" fillId="2" borderId="6" xfId="0" applyNumberFormat="1" applyFont="1" applyFill="1" applyBorder="1" applyAlignment="1" applyProtection="1">
      <alignment horizontal="center" vertical="center"/>
      <protection hidden="1"/>
    </xf>
    <xf numFmtId="0" fontId="8" fillId="4" borderId="9"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46" xfId="0" applyFont="1" applyFill="1" applyBorder="1" applyAlignment="1" applyProtection="1">
      <alignment horizontal="left" vertical="center" wrapText="1"/>
    </xf>
    <xf numFmtId="164" fontId="10" fillId="0" borderId="9" xfId="0" applyNumberFormat="1"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protection locked="0"/>
    </xf>
    <xf numFmtId="164" fontId="10" fillId="0" borderId="18" xfId="0" applyNumberFormat="1" applyFont="1" applyFill="1" applyBorder="1" applyAlignment="1" applyProtection="1">
      <alignment horizontal="center" vertical="center"/>
      <protection hidden="1"/>
    </xf>
    <xf numFmtId="0" fontId="3" fillId="2" borderId="51" xfId="0" applyFont="1" applyFill="1" applyBorder="1" applyAlignment="1" applyProtection="1">
      <alignment horizontal="left" vertical="center"/>
    </xf>
    <xf numFmtId="0" fontId="6" fillId="3" borderId="29" xfId="0" applyFont="1" applyFill="1" applyBorder="1" applyAlignment="1" applyProtection="1">
      <alignment horizontal="center" vertical="center" wrapText="1"/>
    </xf>
    <xf numFmtId="0" fontId="7" fillId="3" borderId="30" xfId="0" applyFont="1" applyFill="1" applyBorder="1" applyAlignment="1" applyProtection="1"/>
    <xf numFmtId="0" fontId="7" fillId="3" borderId="42" xfId="0" applyFont="1" applyFill="1" applyBorder="1" applyAlignment="1" applyProtection="1"/>
    <xf numFmtId="0" fontId="13" fillId="4" borderId="12" xfId="0" applyFont="1" applyFill="1" applyBorder="1" applyAlignment="1" applyProtection="1">
      <alignment horizontal="center" vertical="center" wrapText="1"/>
    </xf>
    <xf numFmtId="0" fontId="14" fillId="4" borderId="13"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4" fillId="2" borderId="12" xfId="0" applyFont="1" applyFill="1" applyBorder="1" applyAlignment="1">
      <alignment horizontal="justify" vertical="center" wrapText="1"/>
    </xf>
    <xf numFmtId="0" fontId="5" fillId="2" borderId="13" xfId="0" applyFont="1" applyFill="1" applyBorder="1" applyAlignment="1">
      <alignment horizontal="justify" vertical="center"/>
    </xf>
    <xf numFmtId="0" fontId="5" fillId="2" borderId="14" xfId="0" applyFont="1" applyFill="1" applyBorder="1" applyAlignment="1">
      <alignment horizontal="justify" vertical="center"/>
    </xf>
    <xf numFmtId="0" fontId="11" fillId="4" borderId="31" xfId="0" applyFont="1" applyFill="1" applyBorder="1" applyAlignment="1" applyProtection="1">
      <alignment horizontal="center" vertical="center"/>
    </xf>
    <xf numFmtId="0" fontId="11" fillId="4" borderId="32" xfId="0" applyFont="1" applyFill="1" applyBorder="1" applyAlignment="1" applyProtection="1">
      <alignment horizontal="center" vertical="center"/>
    </xf>
    <xf numFmtId="0" fontId="12" fillId="4" borderId="33" xfId="0" applyFont="1" applyFill="1" applyBorder="1" applyAlignment="1">
      <alignment horizontal="center" vertical="center"/>
    </xf>
    <xf numFmtId="0" fontId="11" fillId="4" borderId="43" xfId="0" applyFont="1" applyFill="1" applyBorder="1" applyAlignment="1" applyProtection="1">
      <alignment horizontal="center" vertical="center"/>
    </xf>
    <xf numFmtId="0" fontId="11" fillId="4" borderId="44" xfId="0" applyFont="1" applyFill="1" applyBorder="1" applyAlignment="1" applyProtection="1">
      <alignment horizontal="center" vertical="center"/>
    </xf>
    <xf numFmtId="0" fontId="11" fillId="4" borderId="45" xfId="0" applyFont="1" applyFill="1" applyBorder="1" applyAlignment="1" applyProtection="1">
      <alignment horizontal="center" vertical="center"/>
    </xf>
    <xf numFmtId="0" fontId="10" fillId="0" borderId="22" xfId="0" applyFont="1" applyFill="1" applyBorder="1" applyAlignment="1" applyProtection="1">
      <alignment horizontal="center" vertical="center" wrapText="1"/>
    </xf>
    <xf numFmtId="0" fontId="0" fillId="0" borderId="16" xfId="0" applyFill="1" applyBorder="1" applyAlignment="1">
      <alignment horizontal="center" vertical="center" wrapText="1"/>
    </xf>
    <xf numFmtId="0" fontId="0" fillId="0" borderId="21" xfId="0" applyFill="1" applyBorder="1" applyAlignment="1">
      <alignment horizontal="center" vertical="center" wrapText="1"/>
    </xf>
    <xf numFmtId="0" fontId="15" fillId="0" borderId="37" xfId="0" applyFont="1" applyFill="1" applyBorder="1" applyAlignment="1" applyProtection="1">
      <alignment horizontal="left" vertical="center" wrapText="1"/>
    </xf>
    <xf numFmtId="0" fontId="0" fillId="0" borderId="38" xfId="0" applyFill="1" applyBorder="1" applyAlignment="1">
      <alignment vertical="center"/>
    </xf>
    <xf numFmtId="0" fontId="0" fillId="0" borderId="39" xfId="0" applyFill="1" applyBorder="1" applyAlignment="1">
      <alignment vertical="center"/>
    </xf>
    <xf numFmtId="0" fontId="13" fillId="4" borderId="17" xfId="0" applyFont="1" applyFill="1" applyBorder="1" applyAlignment="1" applyProtection="1">
      <alignment horizontal="center" vertical="center" wrapText="1"/>
    </xf>
    <xf numFmtId="0" fontId="16" fillId="4" borderId="10" xfId="0" applyFont="1" applyFill="1" applyBorder="1" applyAlignment="1"/>
    <xf numFmtId="0" fontId="16" fillId="4" borderId="19" xfId="0" applyFont="1" applyFill="1" applyBorder="1" applyAlignment="1"/>
    <xf numFmtId="164" fontId="13" fillId="4" borderId="48" xfId="0" applyNumberFormat="1" applyFont="1" applyFill="1" applyBorder="1" applyAlignment="1" applyProtection="1">
      <alignment horizontal="center" vertical="center"/>
      <protection hidden="1"/>
    </xf>
    <xf numFmtId="0" fontId="18" fillId="4" borderId="49" xfId="0" applyFont="1" applyFill="1" applyBorder="1" applyAlignment="1">
      <alignment horizontal="center" vertical="center"/>
    </xf>
    <xf numFmtId="0" fontId="18" fillId="4" borderId="50" xfId="0" applyFont="1" applyFill="1" applyBorder="1" applyAlignment="1">
      <alignment horizontal="center" vertical="center"/>
    </xf>
    <xf numFmtId="0" fontId="10" fillId="2" borderId="48" xfId="0" applyFont="1" applyFill="1" applyBorder="1" applyAlignment="1" applyProtection="1">
      <alignment horizontal="center" vertical="center" wrapText="1"/>
    </xf>
    <xf numFmtId="0" fontId="17" fillId="0" borderId="8" xfId="0" applyFont="1" applyBorder="1" applyAlignment="1">
      <alignment horizontal="center" vertical="center"/>
    </xf>
    <xf numFmtId="0" fontId="10" fillId="2" borderId="41" xfId="0" applyFont="1" applyFill="1" applyBorder="1" applyAlignment="1" applyProtection="1">
      <alignment horizontal="center" vertical="center" wrapText="1"/>
    </xf>
    <xf numFmtId="0" fontId="9" fillId="0" borderId="1" xfId="0" applyFont="1" applyBorder="1" applyAlignment="1">
      <alignment horizontal="center" vertical="center"/>
    </xf>
    <xf numFmtId="0" fontId="17" fillId="0" borderId="1" xfId="0" applyFont="1" applyBorder="1" applyAlignment="1">
      <alignment horizontal="center" vertical="center"/>
    </xf>
    <xf numFmtId="0" fontId="1" fillId="0" borderId="30" xfId="0" applyFont="1" applyBorder="1" applyAlignment="1">
      <alignment horizontal="left"/>
    </xf>
    <xf numFmtId="0" fontId="3" fillId="2" borderId="12"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8" fillId="4" borderId="40" xfId="0" applyFont="1" applyFill="1" applyBorder="1" applyAlignment="1" applyProtection="1">
      <alignment horizontal="center" vertical="center"/>
    </xf>
    <xf numFmtId="0" fontId="9" fillId="4"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showGridLines="0" tabSelected="1" zoomScale="70" zoomScaleNormal="70" workbookViewId="0">
      <selection activeCell="C9" sqref="C9"/>
    </sheetView>
  </sheetViews>
  <sheetFormatPr defaultRowHeight="15" x14ac:dyDescent="0.25"/>
  <cols>
    <col min="1" max="1" width="15.7109375" customWidth="1"/>
    <col min="2" max="2" width="60.7109375" customWidth="1"/>
    <col min="3" max="3" width="15.7109375" customWidth="1"/>
    <col min="4" max="4" width="10.7109375" customWidth="1"/>
    <col min="5" max="5" width="15.7109375" customWidth="1"/>
    <col min="6" max="6" width="18.7109375" customWidth="1"/>
  </cols>
  <sheetData>
    <row r="1" spans="1:6" ht="50.1" customHeight="1" thickBot="1" x14ac:dyDescent="0.45">
      <c r="A1" s="57" t="s">
        <v>52</v>
      </c>
      <c r="B1" s="58"/>
      <c r="C1" s="58"/>
      <c r="D1" s="58"/>
      <c r="E1" s="58"/>
      <c r="F1" s="59"/>
    </row>
    <row r="2" spans="1:6" ht="24.95" customHeight="1" x14ac:dyDescent="0.3">
      <c r="A2" s="78" t="s">
        <v>154</v>
      </c>
      <c r="B2" s="79"/>
      <c r="C2" s="79"/>
      <c r="D2" s="79"/>
      <c r="E2" s="79"/>
      <c r="F2" s="80"/>
    </row>
    <row r="3" spans="1:6" ht="20.100000000000001" customHeight="1" thickBot="1" x14ac:dyDescent="0.3">
      <c r="A3" s="12" t="s">
        <v>58</v>
      </c>
      <c r="B3" s="13" t="s">
        <v>51</v>
      </c>
      <c r="C3" s="14" t="s">
        <v>0</v>
      </c>
      <c r="D3" s="14" t="s">
        <v>1</v>
      </c>
      <c r="E3" s="14" t="s">
        <v>2</v>
      </c>
      <c r="F3" s="15" t="s">
        <v>10</v>
      </c>
    </row>
    <row r="4" spans="1:6" s="11" customFormat="1" ht="35.1" customHeight="1" x14ac:dyDescent="0.25">
      <c r="A4" s="26" t="s">
        <v>93</v>
      </c>
      <c r="B4" s="27" t="s">
        <v>94</v>
      </c>
      <c r="C4" s="28">
        <v>6</v>
      </c>
      <c r="D4" s="29" t="s">
        <v>3</v>
      </c>
      <c r="E4" s="30"/>
      <c r="F4" s="31">
        <f t="shared" ref="F4:F35" si="0">C4*E4</f>
        <v>0</v>
      </c>
    </row>
    <row r="5" spans="1:6" s="11" customFormat="1" ht="35.1" customHeight="1" x14ac:dyDescent="0.25">
      <c r="A5" s="23" t="s">
        <v>95</v>
      </c>
      <c r="B5" s="16" t="s">
        <v>96</v>
      </c>
      <c r="C5" s="18">
        <v>8</v>
      </c>
      <c r="D5" s="19" t="s">
        <v>3</v>
      </c>
      <c r="E5" s="20"/>
      <c r="F5" s="21">
        <f t="shared" si="0"/>
        <v>0</v>
      </c>
    </row>
    <row r="6" spans="1:6" s="11" customFormat="1" ht="35.1" customHeight="1" x14ac:dyDescent="0.25">
      <c r="A6" s="17" t="s">
        <v>89</v>
      </c>
      <c r="B6" s="16" t="s">
        <v>90</v>
      </c>
      <c r="C6" s="18">
        <v>6</v>
      </c>
      <c r="D6" s="19" t="s">
        <v>3</v>
      </c>
      <c r="E6" s="20"/>
      <c r="F6" s="21">
        <f t="shared" si="0"/>
        <v>0</v>
      </c>
    </row>
    <row r="7" spans="1:6" s="11" customFormat="1" ht="35.1" customHeight="1" x14ac:dyDescent="0.25">
      <c r="A7" s="23" t="s">
        <v>74</v>
      </c>
      <c r="B7" s="16" t="s">
        <v>19</v>
      </c>
      <c r="C7" s="18">
        <v>5</v>
      </c>
      <c r="D7" s="8" t="s">
        <v>3</v>
      </c>
      <c r="E7" s="20"/>
      <c r="F7" s="21">
        <f t="shared" si="0"/>
        <v>0</v>
      </c>
    </row>
    <row r="8" spans="1:6" s="11" customFormat="1" ht="35.1" customHeight="1" x14ac:dyDescent="0.25">
      <c r="A8" s="17" t="s">
        <v>77</v>
      </c>
      <c r="B8" s="16" t="s">
        <v>22</v>
      </c>
      <c r="C8" s="18">
        <v>12</v>
      </c>
      <c r="D8" s="8" t="s">
        <v>3</v>
      </c>
      <c r="E8" s="20"/>
      <c r="F8" s="21">
        <f t="shared" si="0"/>
        <v>0</v>
      </c>
    </row>
    <row r="9" spans="1:6" s="11" customFormat="1" ht="35.1" customHeight="1" x14ac:dyDescent="0.25">
      <c r="A9" s="17" t="s">
        <v>75</v>
      </c>
      <c r="B9" s="16" t="s">
        <v>20</v>
      </c>
      <c r="C9" s="18">
        <v>3</v>
      </c>
      <c r="D9" s="8" t="s">
        <v>3</v>
      </c>
      <c r="E9" s="20"/>
      <c r="F9" s="21">
        <f t="shared" si="0"/>
        <v>0</v>
      </c>
    </row>
    <row r="10" spans="1:6" s="11" customFormat="1" ht="35.1" customHeight="1" x14ac:dyDescent="0.25">
      <c r="A10" s="33" t="s">
        <v>76</v>
      </c>
      <c r="B10" s="16" t="s">
        <v>21</v>
      </c>
      <c r="C10" s="18">
        <v>3</v>
      </c>
      <c r="D10" s="8" t="s">
        <v>3</v>
      </c>
      <c r="E10" s="20"/>
      <c r="F10" s="21">
        <f t="shared" si="0"/>
        <v>0</v>
      </c>
    </row>
    <row r="11" spans="1:6" s="11" customFormat="1" ht="35.1" customHeight="1" x14ac:dyDescent="0.25">
      <c r="A11" s="32" t="s">
        <v>87</v>
      </c>
      <c r="B11" s="16" t="s">
        <v>88</v>
      </c>
      <c r="C11" s="18">
        <v>100</v>
      </c>
      <c r="D11" s="19" t="s">
        <v>4</v>
      </c>
      <c r="E11" s="20"/>
      <c r="F11" s="21">
        <f t="shared" si="0"/>
        <v>0</v>
      </c>
    </row>
    <row r="12" spans="1:6" s="11" customFormat="1" ht="35.1" customHeight="1" x14ac:dyDescent="0.25">
      <c r="A12" s="72" t="s">
        <v>80</v>
      </c>
      <c r="B12" s="16" t="s">
        <v>82</v>
      </c>
      <c r="C12" s="18">
        <v>19</v>
      </c>
      <c r="D12" s="19" t="s">
        <v>5</v>
      </c>
      <c r="E12" s="20"/>
      <c r="F12" s="21">
        <f t="shared" si="0"/>
        <v>0</v>
      </c>
    </row>
    <row r="13" spans="1:6" s="11" customFormat="1" ht="35.1" customHeight="1" x14ac:dyDescent="0.25">
      <c r="A13" s="73"/>
      <c r="B13" s="16" t="s">
        <v>81</v>
      </c>
      <c r="C13" s="18">
        <v>27</v>
      </c>
      <c r="D13" s="19" t="s">
        <v>5</v>
      </c>
      <c r="E13" s="20"/>
      <c r="F13" s="21">
        <f t="shared" si="0"/>
        <v>0</v>
      </c>
    </row>
    <row r="14" spans="1:6" s="11" customFormat="1" ht="35.1" customHeight="1" x14ac:dyDescent="0.25">
      <c r="A14" s="74"/>
      <c r="B14" s="16" t="s">
        <v>83</v>
      </c>
      <c r="C14" s="18">
        <v>90</v>
      </c>
      <c r="D14" s="19" t="s">
        <v>5</v>
      </c>
      <c r="E14" s="20"/>
      <c r="F14" s="21">
        <f t="shared" si="0"/>
        <v>0</v>
      </c>
    </row>
    <row r="15" spans="1:6" s="11" customFormat="1" ht="35.1" customHeight="1" x14ac:dyDescent="0.25">
      <c r="A15" s="17" t="s">
        <v>91</v>
      </c>
      <c r="B15" s="16" t="s">
        <v>45</v>
      </c>
      <c r="C15" s="18">
        <v>50</v>
      </c>
      <c r="D15" s="19" t="s">
        <v>3</v>
      </c>
      <c r="E15" s="20"/>
      <c r="F15" s="21">
        <f t="shared" si="0"/>
        <v>0</v>
      </c>
    </row>
    <row r="16" spans="1:6" s="11" customFormat="1" ht="35.1" customHeight="1" x14ac:dyDescent="0.25">
      <c r="A16" s="17" t="s">
        <v>79</v>
      </c>
      <c r="B16" s="16" t="s">
        <v>26</v>
      </c>
      <c r="C16" s="18">
        <v>102</v>
      </c>
      <c r="D16" s="19" t="s">
        <v>5</v>
      </c>
      <c r="E16" s="20"/>
      <c r="F16" s="21">
        <f t="shared" si="0"/>
        <v>0</v>
      </c>
    </row>
    <row r="17" spans="1:6" s="11" customFormat="1" ht="35.1" customHeight="1" x14ac:dyDescent="0.25">
      <c r="A17" s="17" t="s">
        <v>78</v>
      </c>
      <c r="B17" s="16" t="s">
        <v>25</v>
      </c>
      <c r="C17" s="18">
        <v>5</v>
      </c>
      <c r="D17" s="19" t="s">
        <v>3</v>
      </c>
      <c r="E17" s="20"/>
      <c r="F17" s="21">
        <f t="shared" si="0"/>
        <v>0</v>
      </c>
    </row>
    <row r="18" spans="1:6" s="11" customFormat="1" ht="35.1" customHeight="1" x14ac:dyDescent="0.25">
      <c r="A18" s="72" t="s">
        <v>85</v>
      </c>
      <c r="B18" s="16" t="s">
        <v>53</v>
      </c>
      <c r="C18" s="18">
        <v>30</v>
      </c>
      <c r="D18" s="19" t="s">
        <v>54</v>
      </c>
      <c r="E18" s="20"/>
      <c r="F18" s="21">
        <f t="shared" si="0"/>
        <v>0</v>
      </c>
    </row>
    <row r="19" spans="1:6" s="11" customFormat="1" ht="35.1" customHeight="1" x14ac:dyDescent="0.25">
      <c r="A19" s="73"/>
      <c r="B19" s="16" t="s">
        <v>55</v>
      </c>
      <c r="C19" s="18">
        <v>40</v>
      </c>
      <c r="D19" s="19" t="s">
        <v>54</v>
      </c>
      <c r="E19" s="20"/>
      <c r="F19" s="21">
        <f t="shared" si="0"/>
        <v>0</v>
      </c>
    </row>
    <row r="20" spans="1:6" s="11" customFormat="1" ht="35.1" customHeight="1" x14ac:dyDescent="0.25">
      <c r="A20" s="74"/>
      <c r="B20" s="16" t="s">
        <v>56</v>
      </c>
      <c r="C20" s="18">
        <v>50</v>
      </c>
      <c r="D20" s="19" t="s">
        <v>54</v>
      </c>
      <c r="E20" s="20"/>
      <c r="F20" s="21">
        <f t="shared" si="0"/>
        <v>0</v>
      </c>
    </row>
    <row r="21" spans="1:6" s="11" customFormat="1" ht="35.1" customHeight="1" x14ac:dyDescent="0.25">
      <c r="A21" s="17" t="s">
        <v>84</v>
      </c>
      <c r="B21" s="34" t="s">
        <v>31</v>
      </c>
      <c r="C21" s="7">
        <v>300</v>
      </c>
      <c r="D21" s="8" t="s">
        <v>4</v>
      </c>
      <c r="E21" s="9"/>
      <c r="F21" s="21">
        <f t="shared" si="0"/>
        <v>0</v>
      </c>
    </row>
    <row r="22" spans="1:6" s="11" customFormat="1" ht="35.1" customHeight="1" x14ac:dyDescent="0.25">
      <c r="A22" s="17" t="s">
        <v>86</v>
      </c>
      <c r="B22" s="16" t="s">
        <v>33</v>
      </c>
      <c r="C22" s="18">
        <v>70</v>
      </c>
      <c r="D22" s="8" t="s">
        <v>6</v>
      </c>
      <c r="E22" s="35"/>
      <c r="F22" s="21">
        <f t="shared" si="0"/>
        <v>0</v>
      </c>
    </row>
    <row r="23" spans="1:6" s="11" customFormat="1" ht="35.1" customHeight="1" x14ac:dyDescent="0.25">
      <c r="A23" s="25" t="s">
        <v>97</v>
      </c>
      <c r="B23" s="16" t="s">
        <v>92</v>
      </c>
      <c r="C23" s="7">
        <v>2</v>
      </c>
      <c r="D23" s="8" t="s">
        <v>47</v>
      </c>
      <c r="E23" s="9"/>
      <c r="F23" s="21">
        <f t="shared" si="0"/>
        <v>0</v>
      </c>
    </row>
    <row r="24" spans="1:6" s="11" customFormat="1" ht="35.1" customHeight="1" x14ac:dyDescent="0.25">
      <c r="A24" s="33" t="s">
        <v>114</v>
      </c>
      <c r="B24" s="16" t="s">
        <v>41</v>
      </c>
      <c r="C24" s="7">
        <v>350</v>
      </c>
      <c r="D24" s="8" t="s">
        <v>5</v>
      </c>
      <c r="E24" s="9"/>
      <c r="F24" s="21">
        <f t="shared" si="0"/>
        <v>0</v>
      </c>
    </row>
    <row r="25" spans="1:6" s="11" customFormat="1" ht="35.1" customHeight="1" x14ac:dyDescent="0.25">
      <c r="A25" s="33" t="s">
        <v>115</v>
      </c>
      <c r="B25" s="16" t="s">
        <v>42</v>
      </c>
      <c r="C25" s="7">
        <v>17</v>
      </c>
      <c r="D25" s="8" t="s">
        <v>3</v>
      </c>
      <c r="E25" s="9"/>
      <c r="F25" s="21">
        <f t="shared" si="0"/>
        <v>0</v>
      </c>
    </row>
    <row r="26" spans="1:6" s="11" customFormat="1" ht="35.1" customHeight="1" x14ac:dyDescent="0.25">
      <c r="A26" s="32" t="s">
        <v>116</v>
      </c>
      <c r="B26" s="16" t="s">
        <v>43</v>
      </c>
      <c r="C26" s="36">
        <v>2500</v>
      </c>
      <c r="D26" s="37" t="s">
        <v>4</v>
      </c>
      <c r="E26" s="38"/>
      <c r="F26" s="39">
        <f t="shared" si="0"/>
        <v>0</v>
      </c>
    </row>
    <row r="27" spans="1:6" s="11" customFormat="1" ht="35.1" customHeight="1" x14ac:dyDescent="0.25">
      <c r="A27" s="17" t="s">
        <v>117</v>
      </c>
      <c r="B27" s="16" t="s">
        <v>44</v>
      </c>
      <c r="C27" s="18">
        <v>1800</v>
      </c>
      <c r="D27" s="19" t="s">
        <v>4</v>
      </c>
      <c r="E27" s="20"/>
      <c r="F27" s="21">
        <f t="shared" si="0"/>
        <v>0</v>
      </c>
    </row>
    <row r="28" spans="1:6" s="11" customFormat="1" ht="35.1" customHeight="1" x14ac:dyDescent="0.25">
      <c r="A28" s="17" t="s">
        <v>118</v>
      </c>
      <c r="B28" s="16" t="s">
        <v>119</v>
      </c>
      <c r="C28" s="7">
        <v>30000</v>
      </c>
      <c r="D28" s="8" t="s">
        <v>4</v>
      </c>
      <c r="E28" s="9"/>
      <c r="F28" s="10">
        <f t="shared" si="0"/>
        <v>0</v>
      </c>
    </row>
    <row r="29" spans="1:6" s="11" customFormat="1" ht="35.1" customHeight="1" x14ac:dyDescent="0.25">
      <c r="A29" s="17" t="s">
        <v>120</v>
      </c>
      <c r="B29" s="16" t="s">
        <v>121</v>
      </c>
      <c r="C29" s="7">
        <v>12</v>
      </c>
      <c r="D29" s="8" t="s">
        <v>5</v>
      </c>
      <c r="E29" s="9"/>
      <c r="F29" s="10">
        <f t="shared" si="0"/>
        <v>0</v>
      </c>
    </row>
    <row r="30" spans="1:6" s="11" customFormat="1" ht="35.1" customHeight="1" x14ac:dyDescent="0.25">
      <c r="A30" s="17" t="s">
        <v>122</v>
      </c>
      <c r="B30" s="16" t="s">
        <v>123</v>
      </c>
      <c r="C30" s="7">
        <v>249</v>
      </c>
      <c r="D30" s="8" t="s">
        <v>6</v>
      </c>
      <c r="E30" s="9"/>
      <c r="F30" s="10">
        <f t="shared" si="0"/>
        <v>0</v>
      </c>
    </row>
    <row r="31" spans="1:6" s="11" customFormat="1" ht="35.1" customHeight="1" x14ac:dyDescent="0.25">
      <c r="A31" s="17" t="s">
        <v>125</v>
      </c>
      <c r="B31" s="16" t="s">
        <v>126</v>
      </c>
      <c r="C31" s="7">
        <v>8</v>
      </c>
      <c r="D31" s="8" t="s">
        <v>3</v>
      </c>
      <c r="E31" s="9"/>
      <c r="F31" s="10">
        <f t="shared" si="0"/>
        <v>0</v>
      </c>
    </row>
    <row r="32" spans="1:6" s="11" customFormat="1" ht="35.1" customHeight="1" x14ac:dyDescent="0.25">
      <c r="A32" s="17" t="s">
        <v>127</v>
      </c>
      <c r="B32" s="16" t="s">
        <v>128</v>
      </c>
      <c r="C32" s="7">
        <v>25</v>
      </c>
      <c r="D32" s="8" t="s">
        <v>3</v>
      </c>
      <c r="E32" s="9"/>
      <c r="F32" s="10">
        <f t="shared" si="0"/>
        <v>0</v>
      </c>
    </row>
    <row r="33" spans="1:6" s="11" customFormat="1" ht="35.1" customHeight="1" x14ac:dyDescent="0.25">
      <c r="A33" s="17" t="s">
        <v>129</v>
      </c>
      <c r="B33" s="16" t="s">
        <v>130</v>
      </c>
      <c r="C33" s="7">
        <v>1500</v>
      </c>
      <c r="D33" s="8" t="s">
        <v>7</v>
      </c>
      <c r="E33" s="9"/>
      <c r="F33" s="10">
        <f t="shared" si="0"/>
        <v>0</v>
      </c>
    </row>
    <row r="34" spans="1:6" s="11" customFormat="1" ht="35.1" customHeight="1" x14ac:dyDescent="0.25">
      <c r="A34" s="72" t="s">
        <v>57</v>
      </c>
      <c r="B34" s="16" t="s">
        <v>11</v>
      </c>
      <c r="C34" s="7">
        <v>5</v>
      </c>
      <c r="D34" s="8" t="s">
        <v>3</v>
      </c>
      <c r="E34" s="9"/>
      <c r="F34" s="10">
        <f t="shared" si="0"/>
        <v>0</v>
      </c>
    </row>
    <row r="35" spans="1:6" s="11" customFormat="1" ht="35.1" customHeight="1" x14ac:dyDescent="0.25">
      <c r="A35" s="74"/>
      <c r="B35" s="16" t="s">
        <v>12</v>
      </c>
      <c r="C35" s="7">
        <v>10</v>
      </c>
      <c r="D35" s="8" t="s">
        <v>3</v>
      </c>
      <c r="E35" s="9"/>
      <c r="F35" s="10">
        <f t="shared" si="0"/>
        <v>0</v>
      </c>
    </row>
    <row r="36" spans="1:6" s="11" customFormat="1" ht="35.1" customHeight="1" x14ac:dyDescent="0.25">
      <c r="A36" s="17" t="s">
        <v>60</v>
      </c>
      <c r="B36" s="16" t="s">
        <v>14</v>
      </c>
      <c r="C36" s="7">
        <v>3</v>
      </c>
      <c r="D36" s="8" t="s">
        <v>3</v>
      </c>
      <c r="E36" s="9"/>
      <c r="F36" s="10">
        <f t="shared" ref="F36:F52" si="1">C36*E36</f>
        <v>0</v>
      </c>
    </row>
    <row r="37" spans="1:6" s="11" customFormat="1" ht="35.1" customHeight="1" x14ac:dyDescent="0.25">
      <c r="A37" s="17" t="s">
        <v>98</v>
      </c>
      <c r="B37" s="16" t="s">
        <v>99</v>
      </c>
      <c r="C37" s="7">
        <v>2</v>
      </c>
      <c r="D37" s="8" t="s">
        <v>3</v>
      </c>
      <c r="E37" s="9"/>
      <c r="F37" s="10">
        <f t="shared" si="1"/>
        <v>0</v>
      </c>
    </row>
    <row r="38" spans="1:6" s="11" customFormat="1" ht="35.1" customHeight="1" x14ac:dyDescent="0.25">
      <c r="A38" s="72" t="s">
        <v>59</v>
      </c>
      <c r="B38" s="16" t="s">
        <v>15</v>
      </c>
      <c r="C38" s="7">
        <v>5</v>
      </c>
      <c r="D38" s="22" t="s">
        <v>3</v>
      </c>
      <c r="E38" s="9"/>
      <c r="F38" s="10">
        <f t="shared" si="1"/>
        <v>0</v>
      </c>
    </row>
    <row r="39" spans="1:6" s="11" customFormat="1" ht="35.1" customHeight="1" x14ac:dyDescent="0.25">
      <c r="A39" s="73"/>
      <c r="B39" s="16" t="s">
        <v>16</v>
      </c>
      <c r="C39" s="7">
        <v>7</v>
      </c>
      <c r="D39" s="8" t="s">
        <v>3</v>
      </c>
      <c r="E39" s="9"/>
      <c r="F39" s="10">
        <f t="shared" si="1"/>
        <v>0</v>
      </c>
    </row>
    <row r="40" spans="1:6" s="11" customFormat="1" ht="35.1" customHeight="1" x14ac:dyDescent="0.25">
      <c r="A40" s="74"/>
      <c r="B40" s="16" t="s">
        <v>131</v>
      </c>
      <c r="C40" s="7">
        <v>16</v>
      </c>
      <c r="D40" s="8" t="s">
        <v>3</v>
      </c>
      <c r="E40" s="9"/>
      <c r="F40" s="10">
        <f t="shared" si="1"/>
        <v>0</v>
      </c>
    </row>
    <row r="41" spans="1:6" s="11" customFormat="1" ht="35.1" customHeight="1" x14ac:dyDescent="0.25">
      <c r="A41" s="40" t="s">
        <v>61</v>
      </c>
      <c r="B41" s="16" t="s">
        <v>62</v>
      </c>
      <c r="C41" s="7">
        <v>6</v>
      </c>
      <c r="D41" s="8" t="s">
        <v>3</v>
      </c>
      <c r="E41" s="9"/>
      <c r="F41" s="10">
        <f t="shared" si="1"/>
        <v>0</v>
      </c>
    </row>
    <row r="42" spans="1:6" s="11" customFormat="1" ht="35.1" customHeight="1" x14ac:dyDescent="0.25">
      <c r="A42" s="17" t="s">
        <v>66</v>
      </c>
      <c r="B42" s="16" t="s">
        <v>13</v>
      </c>
      <c r="C42" s="7">
        <v>5</v>
      </c>
      <c r="D42" s="8" t="s">
        <v>5</v>
      </c>
      <c r="E42" s="9"/>
      <c r="F42" s="10">
        <f t="shared" si="1"/>
        <v>0</v>
      </c>
    </row>
    <row r="43" spans="1:6" s="11" customFormat="1" ht="35.1" customHeight="1" x14ac:dyDescent="0.25">
      <c r="A43" s="72" t="s">
        <v>63</v>
      </c>
      <c r="B43" s="16" t="s">
        <v>36</v>
      </c>
      <c r="C43" s="7">
        <v>2000</v>
      </c>
      <c r="D43" s="8" t="s">
        <v>4</v>
      </c>
      <c r="E43" s="9"/>
      <c r="F43" s="10">
        <f t="shared" si="1"/>
        <v>0</v>
      </c>
    </row>
    <row r="44" spans="1:6" s="11" customFormat="1" ht="35.1" customHeight="1" x14ac:dyDescent="0.25">
      <c r="A44" s="74"/>
      <c r="B44" s="16" t="s">
        <v>27</v>
      </c>
      <c r="C44" s="7">
        <v>4000</v>
      </c>
      <c r="D44" s="8" t="s">
        <v>4</v>
      </c>
      <c r="E44" s="9"/>
      <c r="F44" s="10">
        <f t="shared" si="1"/>
        <v>0</v>
      </c>
    </row>
    <row r="45" spans="1:6" s="11" customFormat="1" ht="35.1" customHeight="1" x14ac:dyDescent="0.25">
      <c r="A45" s="17" t="s">
        <v>67</v>
      </c>
      <c r="B45" s="16" t="s">
        <v>18</v>
      </c>
      <c r="C45" s="7">
        <v>200</v>
      </c>
      <c r="D45" s="8" t="s">
        <v>4</v>
      </c>
      <c r="E45" s="9"/>
      <c r="F45" s="10">
        <f t="shared" si="1"/>
        <v>0</v>
      </c>
    </row>
    <row r="46" spans="1:6" s="11" customFormat="1" ht="35.1" customHeight="1" x14ac:dyDescent="0.25">
      <c r="A46" s="17" t="s">
        <v>68</v>
      </c>
      <c r="B46" s="16" t="s">
        <v>17</v>
      </c>
      <c r="C46" s="7">
        <v>200</v>
      </c>
      <c r="D46" s="8" t="s">
        <v>4</v>
      </c>
      <c r="E46" s="9"/>
      <c r="F46" s="10">
        <f t="shared" si="1"/>
        <v>0</v>
      </c>
    </row>
    <row r="47" spans="1:6" s="11" customFormat="1" ht="35.1" customHeight="1" x14ac:dyDescent="0.25">
      <c r="A47" s="40" t="s">
        <v>72</v>
      </c>
      <c r="B47" s="16" t="s">
        <v>73</v>
      </c>
      <c r="C47" s="18">
        <v>6</v>
      </c>
      <c r="D47" s="19" t="s">
        <v>3</v>
      </c>
      <c r="E47" s="20"/>
      <c r="F47" s="21">
        <f t="shared" si="1"/>
        <v>0</v>
      </c>
    </row>
    <row r="48" spans="1:6" s="11" customFormat="1" ht="35.1" customHeight="1" x14ac:dyDescent="0.25">
      <c r="A48" s="17" t="s">
        <v>71</v>
      </c>
      <c r="B48" s="16" t="s">
        <v>32</v>
      </c>
      <c r="C48" s="18">
        <v>300</v>
      </c>
      <c r="D48" s="19" t="s">
        <v>4</v>
      </c>
      <c r="E48" s="20"/>
      <c r="F48" s="21">
        <f t="shared" si="1"/>
        <v>0</v>
      </c>
    </row>
    <row r="49" spans="1:6" s="11" customFormat="1" ht="35.1" customHeight="1" x14ac:dyDescent="0.25">
      <c r="A49" s="17" t="s">
        <v>100</v>
      </c>
      <c r="B49" s="16" t="s">
        <v>101</v>
      </c>
      <c r="C49" s="18">
        <v>200</v>
      </c>
      <c r="D49" s="19" t="s">
        <v>4</v>
      </c>
      <c r="E49" s="20"/>
      <c r="F49" s="21">
        <f t="shared" si="1"/>
        <v>0</v>
      </c>
    </row>
    <row r="50" spans="1:6" s="11" customFormat="1" ht="35.1" customHeight="1" x14ac:dyDescent="0.25">
      <c r="A50" s="17" t="s">
        <v>69</v>
      </c>
      <c r="B50" s="16" t="s">
        <v>30</v>
      </c>
      <c r="C50" s="18">
        <v>15</v>
      </c>
      <c r="D50" s="19" t="s">
        <v>3</v>
      </c>
      <c r="E50" s="20"/>
      <c r="F50" s="21">
        <f t="shared" si="1"/>
        <v>0</v>
      </c>
    </row>
    <row r="51" spans="1:6" s="11" customFormat="1" ht="35.1" customHeight="1" x14ac:dyDescent="0.25">
      <c r="A51" s="17" t="s">
        <v>70</v>
      </c>
      <c r="B51" s="16" t="s">
        <v>40</v>
      </c>
      <c r="C51" s="18">
        <v>3</v>
      </c>
      <c r="D51" s="19" t="s">
        <v>3</v>
      </c>
      <c r="E51" s="20"/>
      <c r="F51" s="21">
        <f t="shared" si="1"/>
        <v>0</v>
      </c>
    </row>
    <row r="52" spans="1:6" s="11" customFormat="1" ht="35.1" customHeight="1" x14ac:dyDescent="0.25">
      <c r="A52" s="17" t="s">
        <v>65</v>
      </c>
      <c r="B52" s="24" t="s">
        <v>23</v>
      </c>
      <c r="C52" s="18">
        <v>2000</v>
      </c>
      <c r="D52" s="19" t="s">
        <v>4</v>
      </c>
      <c r="E52" s="20"/>
      <c r="F52" s="21">
        <f t="shared" si="1"/>
        <v>0</v>
      </c>
    </row>
    <row r="53" spans="1:6" s="11" customFormat="1" ht="20.100000000000001" customHeight="1" x14ac:dyDescent="0.25">
      <c r="A53" s="72" t="s">
        <v>64</v>
      </c>
      <c r="B53" s="75" t="s">
        <v>24</v>
      </c>
      <c r="C53" s="76"/>
      <c r="D53" s="76"/>
      <c r="E53" s="76"/>
      <c r="F53" s="77"/>
    </row>
    <row r="54" spans="1:6" s="11" customFormat="1" ht="35.1" customHeight="1" x14ac:dyDescent="0.25">
      <c r="A54" s="73"/>
      <c r="B54" s="16" t="s">
        <v>156</v>
      </c>
      <c r="C54" s="18">
        <v>3000</v>
      </c>
      <c r="D54" s="19" t="s">
        <v>4</v>
      </c>
      <c r="E54" s="20"/>
      <c r="F54" s="21">
        <f t="shared" ref="F54:F66" si="2">C54*E54</f>
        <v>0</v>
      </c>
    </row>
    <row r="55" spans="1:6" s="11" customFormat="1" ht="35.1" customHeight="1" x14ac:dyDescent="0.25">
      <c r="A55" s="73"/>
      <c r="B55" s="16" t="s">
        <v>34</v>
      </c>
      <c r="C55" s="18">
        <v>6000</v>
      </c>
      <c r="D55" s="19" t="s">
        <v>4</v>
      </c>
      <c r="E55" s="20"/>
      <c r="F55" s="21">
        <f t="shared" si="2"/>
        <v>0</v>
      </c>
    </row>
    <row r="56" spans="1:6" s="11" customFormat="1" ht="35.1" customHeight="1" x14ac:dyDescent="0.25">
      <c r="A56" s="74"/>
      <c r="B56" s="16" t="s">
        <v>35</v>
      </c>
      <c r="C56" s="18">
        <v>9000</v>
      </c>
      <c r="D56" s="19" t="s">
        <v>4</v>
      </c>
      <c r="E56" s="20"/>
      <c r="F56" s="21">
        <f t="shared" si="2"/>
        <v>0</v>
      </c>
    </row>
    <row r="57" spans="1:6" s="11" customFormat="1" ht="35.1" customHeight="1" x14ac:dyDescent="0.25">
      <c r="A57" s="17" t="s">
        <v>102</v>
      </c>
      <c r="B57" s="16" t="s">
        <v>103</v>
      </c>
      <c r="C57" s="18">
        <v>500</v>
      </c>
      <c r="D57" s="19" t="s">
        <v>4</v>
      </c>
      <c r="E57" s="20"/>
      <c r="F57" s="21">
        <f t="shared" si="2"/>
        <v>0</v>
      </c>
    </row>
    <row r="58" spans="1:6" s="11" customFormat="1" ht="35.1" customHeight="1" x14ac:dyDescent="0.25">
      <c r="A58" s="17" t="s">
        <v>104</v>
      </c>
      <c r="B58" s="16" t="s">
        <v>28</v>
      </c>
      <c r="C58" s="18">
        <v>12</v>
      </c>
      <c r="D58" s="19" t="s">
        <v>3</v>
      </c>
      <c r="E58" s="20"/>
      <c r="F58" s="21">
        <f t="shared" si="2"/>
        <v>0</v>
      </c>
    </row>
    <row r="59" spans="1:6" s="11" customFormat="1" ht="35.1" customHeight="1" x14ac:dyDescent="0.25">
      <c r="A59" s="17" t="s">
        <v>105</v>
      </c>
      <c r="B59" s="16" t="s">
        <v>48</v>
      </c>
      <c r="C59" s="18">
        <v>1500</v>
      </c>
      <c r="D59" s="19" t="s">
        <v>7</v>
      </c>
      <c r="E59" s="20"/>
      <c r="F59" s="21">
        <f t="shared" si="2"/>
        <v>0</v>
      </c>
    </row>
    <row r="60" spans="1:6" s="11" customFormat="1" ht="35.1" customHeight="1" x14ac:dyDescent="0.25">
      <c r="A60" s="17" t="s">
        <v>113</v>
      </c>
      <c r="B60" s="16" t="s">
        <v>46</v>
      </c>
      <c r="C60" s="18">
        <v>0.25</v>
      </c>
      <c r="D60" s="19" t="s">
        <v>124</v>
      </c>
      <c r="E60" s="20"/>
      <c r="F60" s="21">
        <f t="shared" si="2"/>
        <v>0</v>
      </c>
    </row>
    <row r="61" spans="1:6" s="11" customFormat="1" ht="35.1" customHeight="1" x14ac:dyDescent="0.25">
      <c r="A61" s="17" t="s">
        <v>106</v>
      </c>
      <c r="B61" s="16" t="s">
        <v>107</v>
      </c>
      <c r="C61" s="18">
        <v>10</v>
      </c>
      <c r="D61" s="19" t="s">
        <v>5</v>
      </c>
      <c r="E61" s="20"/>
      <c r="F61" s="21">
        <f t="shared" si="2"/>
        <v>0</v>
      </c>
    </row>
    <row r="62" spans="1:6" s="11" customFormat="1" ht="35.1" customHeight="1" x14ac:dyDescent="0.25">
      <c r="A62" s="17" t="s">
        <v>112</v>
      </c>
      <c r="B62" s="16" t="s">
        <v>29</v>
      </c>
      <c r="C62" s="18">
        <v>3</v>
      </c>
      <c r="D62" s="19" t="s">
        <v>5</v>
      </c>
      <c r="E62" s="20"/>
      <c r="F62" s="21">
        <f t="shared" si="2"/>
        <v>0</v>
      </c>
    </row>
    <row r="63" spans="1:6" s="11" customFormat="1" ht="35.1" customHeight="1" x14ac:dyDescent="0.25">
      <c r="A63" s="17" t="s">
        <v>110</v>
      </c>
      <c r="B63" s="16" t="s">
        <v>49</v>
      </c>
      <c r="C63" s="18">
        <v>5</v>
      </c>
      <c r="D63" s="19" t="s">
        <v>5</v>
      </c>
      <c r="E63" s="20"/>
      <c r="F63" s="21">
        <f t="shared" si="2"/>
        <v>0</v>
      </c>
    </row>
    <row r="64" spans="1:6" s="11" customFormat="1" ht="35.1" customHeight="1" x14ac:dyDescent="0.25">
      <c r="A64" s="17" t="s">
        <v>108</v>
      </c>
      <c r="B64" s="16" t="s">
        <v>38</v>
      </c>
      <c r="C64" s="18">
        <v>1500</v>
      </c>
      <c r="D64" s="19" t="s">
        <v>7</v>
      </c>
      <c r="E64" s="20"/>
      <c r="F64" s="21">
        <f t="shared" si="2"/>
        <v>0</v>
      </c>
    </row>
    <row r="65" spans="1:6" s="11" customFormat="1" ht="35.1" customHeight="1" x14ac:dyDescent="0.25">
      <c r="A65" s="17" t="s">
        <v>109</v>
      </c>
      <c r="B65" s="16" t="s">
        <v>39</v>
      </c>
      <c r="C65" s="18">
        <v>2000</v>
      </c>
      <c r="D65" s="19" t="s">
        <v>7</v>
      </c>
      <c r="E65" s="20"/>
      <c r="F65" s="21">
        <f t="shared" si="2"/>
        <v>0</v>
      </c>
    </row>
    <row r="66" spans="1:6" s="11" customFormat="1" ht="35.1" customHeight="1" thickBot="1" x14ac:dyDescent="0.3">
      <c r="A66" s="50" t="s">
        <v>111</v>
      </c>
      <c r="B66" s="51" t="s">
        <v>50</v>
      </c>
      <c r="C66" s="52">
        <v>600</v>
      </c>
      <c r="D66" s="53" t="s">
        <v>7</v>
      </c>
      <c r="E66" s="54"/>
      <c r="F66" s="55">
        <f t="shared" si="2"/>
        <v>0</v>
      </c>
    </row>
    <row r="67" spans="1:6" ht="24.95" customHeight="1" x14ac:dyDescent="0.25">
      <c r="A67" s="81" t="s">
        <v>135</v>
      </c>
      <c r="B67" s="82"/>
      <c r="C67" s="82"/>
      <c r="D67" s="82"/>
      <c r="E67" s="82"/>
      <c r="F67" s="83"/>
    </row>
    <row r="68" spans="1:6" ht="20.100000000000001" customHeight="1" thickBot="1" x14ac:dyDescent="0.3">
      <c r="A68" s="93" t="s">
        <v>51</v>
      </c>
      <c r="B68" s="94"/>
      <c r="C68" s="48" t="s">
        <v>0</v>
      </c>
      <c r="D68" s="48" t="s">
        <v>1</v>
      </c>
      <c r="E68" s="48" t="s">
        <v>2</v>
      </c>
      <c r="F68" s="49" t="s">
        <v>10</v>
      </c>
    </row>
    <row r="69" spans="1:6" ht="35.1" customHeight="1" x14ac:dyDescent="0.25">
      <c r="A69" s="84" t="s">
        <v>136</v>
      </c>
      <c r="B69" s="85"/>
      <c r="C69" s="44">
        <v>500</v>
      </c>
      <c r="D69" s="45" t="s">
        <v>6</v>
      </c>
      <c r="E69" s="46"/>
      <c r="F69" s="47">
        <f t="shared" ref="F69:F85" si="3">C69*E69</f>
        <v>0</v>
      </c>
    </row>
    <row r="70" spans="1:6" ht="35.1" customHeight="1" x14ac:dyDescent="0.25">
      <c r="A70" s="86" t="s">
        <v>139</v>
      </c>
      <c r="B70" s="88"/>
      <c r="C70" s="3">
        <v>16</v>
      </c>
      <c r="D70" s="4" t="s">
        <v>140</v>
      </c>
      <c r="E70" s="6"/>
      <c r="F70" s="5">
        <f t="shared" si="3"/>
        <v>0</v>
      </c>
    </row>
    <row r="71" spans="1:6" ht="35.1" customHeight="1" x14ac:dyDescent="0.25">
      <c r="A71" s="86" t="s">
        <v>141</v>
      </c>
      <c r="B71" s="88"/>
      <c r="C71" s="3">
        <v>20</v>
      </c>
      <c r="D71" s="4" t="s">
        <v>140</v>
      </c>
      <c r="E71" s="6"/>
      <c r="F71" s="5">
        <f t="shared" ref="F71" si="4">C71*E71</f>
        <v>0</v>
      </c>
    </row>
    <row r="72" spans="1:6" ht="35.1" customHeight="1" x14ac:dyDescent="0.25">
      <c r="A72" s="86" t="s">
        <v>137</v>
      </c>
      <c r="B72" s="88"/>
      <c r="C72" s="3">
        <v>500</v>
      </c>
      <c r="D72" s="4" t="s">
        <v>6</v>
      </c>
      <c r="E72" s="6"/>
      <c r="F72" s="5">
        <f t="shared" si="3"/>
        <v>0</v>
      </c>
    </row>
    <row r="73" spans="1:6" ht="35.1" customHeight="1" x14ac:dyDescent="0.25">
      <c r="A73" s="86" t="s">
        <v>138</v>
      </c>
      <c r="B73" s="88"/>
      <c r="C73" s="3">
        <v>3600</v>
      </c>
      <c r="D73" s="4" t="s">
        <v>7</v>
      </c>
      <c r="E73" s="6"/>
      <c r="F73" s="5">
        <f t="shared" si="3"/>
        <v>0</v>
      </c>
    </row>
    <row r="74" spans="1:6" ht="35.1" customHeight="1" x14ac:dyDescent="0.25">
      <c r="A74" s="86" t="s">
        <v>132</v>
      </c>
      <c r="B74" s="88"/>
      <c r="C74" s="3">
        <v>2312</v>
      </c>
      <c r="D74" s="4" t="s">
        <v>6</v>
      </c>
      <c r="E74" s="6"/>
      <c r="F74" s="5">
        <f t="shared" si="3"/>
        <v>0</v>
      </c>
    </row>
    <row r="75" spans="1:6" ht="35.1" customHeight="1" x14ac:dyDescent="0.25">
      <c r="A75" s="86" t="s">
        <v>150</v>
      </c>
      <c r="B75" s="88"/>
      <c r="C75" s="3">
        <v>100</v>
      </c>
      <c r="D75" s="4" t="s">
        <v>6</v>
      </c>
      <c r="E75" s="6"/>
      <c r="F75" s="5">
        <f t="shared" ref="F75" si="5">C75*E75</f>
        <v>0</v>
      </c>
    </row>
    <row r="76" spans="1:6" ht="35.1" customHeight="1" x14ac:dyDescent="0.25">
      <c r="A76" s="86" t="s">
        <v>151</v>
      </c>
      <c r="B76" s="88"/>
      <c r="C76" s="3">
        <v>599</v>
      </c>
      <c r="D76" s="4" t="s">
        <v>133</v>
      </c>
      <c r="E76" s="6"/>
      <c r="F76" s="5">
        <f t="shared" si="3"/>
        <v>0</v>
      </c>
    </row>
    <row r="77" spans="1:6" ht="35.1" customHeight="1" x14ac:dyDescent="0.25">
      <c r="A77" s="86" t="s">
        <v>145</v>
      </c>
      <c r="B77" s="87"/>
      <c r="C77" s="3">
        <v>19</v>
      </c>
      <c r="D77" s="4" t="s">
        <v>140</v>
      </c>
      <c r="E77" s="6"/>
      <c r="F77" s="5">
        <f t="shared" si="3"/>
        <v>0</v>
      </c>
    </row>
    <row r="78" spans="1:6" ht="35.1" customHeight="1" x14ac:dyDescent="0.25">
      <c r="A78" s="86" t="s">
        <v>142</v>
      </c>
      <c r="B78" s="87"/>
      <c r="C78" s="3">
        <v>47</v>
      </c>
      <c r="D78" s="4" t="s">
        <v>140</v>
      </c>
      <c r="E78" s="6"/>
      <c r="F78" s="5">
        <f t="shared" si="3"/>
        <v>0</v>
      </c>
    </row>
    <row r="79" spans="1:6" ht="35.1" customHeight="1" x14ac:dyDescent="0.25">
      <c r="A79" s="86" t="s">
        <v>143</v>
      </c>
      <c r="B79" s="87"/>
      <c r="C79" s="3">
        <v>165</v>
      </c>
      <c r="D79" s="4" t="s">
        <v>5</v>
      </c>
      <c r="E79" s="6"/>
      <c r="F79" s="5">
        <f t="shared" si="3"/>
        <v>0</v>
      </c>
    </row>
    <row r="80" spans="1:6" ht="43.5" customHeight="1" x14ac:dyDescent="0.25">
      <c r="A80" s="86" t="s">
        <v>144</v>
      </c>
      <c r="B80" s="87"/>
      <c r="C80" s="3">
        <v>300</v>
      </c>
      <c r="D80" s="4" t="s">
        <v>6</v>
      </c>
      <c r="E80" s="6"/>
      <c r="F80" s="5">
        <f t="shared" si="3"/>
        <v>0</v>
      </c>
    </row>
    <row r="81" spans="1:6" ht="35.1" customHeight="1" x14ac:dyDescent="0.25">
      <c r="A81" s="86" t="s">
        <v>146</v>
      </c>
      <c r="B81" s="87"/>
      <c r="C81" s="3">
        <v>1031</v>
      </c>
      <c r="D81" s="4" t="s">
        <v>147</v>
      </c>
      <c r="E81" s="6"/>
      <c r="F81" s="5">
        <f t="shared" si="3"/>
        <v>0</v>
      </c>
    </row>
    <row r="82" spans="1:6" ht="35.1" customHeight="1" x14ac:dyDescent="0.25">
      <c r="A82" s="86" t="s">
        <v>148</v>
      </c>
      <c r="B82" s="87"/>
      <c r="C82" s="3">
        <v>100</v>
      </c>
      <c r="D82" s="4" t="s">
        <v>6</v>
      </c>
      <c r="E82" s="6"/>
      <c r="F82" s="5">
        <f t="shared" si="3"/>
        <v>0</v>
      </c>
    </row>
    <row r="83" spans="1:6" ht="35.1" customHeight="1" x14ac:dyDescent="0.25">
      <c r="A83" s="86" t="s">
        <v>134</v>
      </c>
      <c r="B83" s="87"/>
      <c r="C83" s="3">
        <v>136</v>
      </c>
      <c r="D83" s="4" t="s">
        <v>6</v>
      </c>
      <c r="E83" s="6"/>
      <c r="F83" s="5">
        <f t="shared" si="3"/>
        <v>0</v>
      </c>
    </row>
    <row r="84" spans="1:6" ht="35.1" customHeight="1" x14ac:dyDescent="0.25">
      <c r="A84" s="86" t="s">
        <v>152</v>
      </c>
      <c r="B84" s="87"/>
      <c r="C84" s="3">
        <v>4600</v>
      </c>
      <c r="D84" s="4" t="s">
        <v>4</v>
      </c>
      <c r="E84" s="6"/>
      <c r="F84" s="5">
        <f t="shared" si="3"/>
        <v>0</v>
      </c>
    </row>
    <row r="85" spans="1:6" ht="35.1" customHeight="1" x14ac:dyDescent="0.25">
      <c r="A85" s="86" t="s">
        <v>149</v>
      </c>
      <c r="B85" s="87"/>
      <c r="C85" s="3">
        <v>52</v>
      </c>
      <c r="D85" s="4" t="s">
        <v>3</v>
      </c>
      <c r="E85" s="6"/>
      <c r="F85" s="5">
        <f t="shared" si="3"/>
        <v>0</v>
      </c>
    </row>
    <row r="86" spans="1:6" ht="30" customHeight="1" x14ac:dyDescent="0.25">
      <c r="A86" s="69" t="s">
        <v>8</v>
      </c>
      <c r="B86" s="70"/>
      <c r="C86" s="70"/>
      <c r="D86" s="70"/>
      <c r="E86" s="71"/>
      <c r="F86" s="41">
        <f>SUM(F4:F52,F54:F66,F69:F85)</f>
        <v>0</v>
      </c>
    </row>
    <row r="87" spans="1:6" ht="30" customHeight="1" thickBot="1" x14ac:dyDescent="0.3">
      <c r="A87" s="66" t="s">
        <v>37</v>
      </c>
      <c r="B87" s="67"/>
      <c r="C87" s="67"/>
      <c r="D87" s="67"/>
      <c r="E87" s="68"/>
      <c r="F87" s="42">
        <f>F86*0.1</f>
        <v>0</v>
      </c>
    </row>
    <row r="88" spans="1:6" ht="30" customHeight="1" thickBot="1" x14ac:dyDescent="0.3">
      <c r="A88" s="60" t="s">
        <v>9</v>
      </c>
      <c r="B88" s="61"/>
      <c r="C88" s="61"/>
      <c r="D88" s="61"/>
      <c r="E88" s="62"/>
      <c r="F88" s="43">
        <f>SUM(F86:F87)</f>
        <v>0</v>
      </c>
    </row>
    <row r="89" spans="1:6" ht="96" customHeight="1" thickBot="1" x14ac:dyDescent="0.3">
      <c r="A89" s="63" t="s">
        <v>155</v>
      </c>
      <c r="B89" s="64"/>
      <c r="C89" s="64"/>
      <c r="D89" s="64"/>
      <c r="E89" s="64"/>
      <c r="F89" s="65"/>
    </row>
    <row r="90" spans="1:6" ht="48" customHeight="1" thickBot="1" x14ac:dyDescent="0.3">
      <c r="A90" s="56" t="s">
        <v>157</v>
      </c>
      <c r="B90" s="90"/>
      <c r="C90" s="91"/>
      <c r="D90" s="91"/>
      <c r="E90" s="91"/>
      <c r="F90" s="92"/>
    </row>
    <row r="91" spans="1:6" ht="30" customHeight="1" x14ac:dyDescent="0.25">
      <c r="A91" s="89" t="s">
        <v>153</v>
      </c>
      <c r="B91" s="89"/>
      <c r="C91" s="1"/>
      <c r="D91" s="1"/>
      <c r="E91" s="1"/>
      <c r="F91" s="1"/>
    </row>
    <row r="92" spans="1:6" ht="30" customHeight="1" x14ac:dyDescent="0.25"/>
    <row r="93" spans="1:6" ht="30" customHeight="1" x14ac:dyDescent="0.25"/>
    <row r="94" spans="1:6" ht="30" customHeight="1" x14ac:dyDescent="0.25"/>
    <row r="95" spans="1:6" ht="30" customHeight="1" x14ac:dyDescent="0.25"/>
    <row r="96" spans="1:6" ht="30" customHeight="1" x14ac:dyDescent="0.25"/>
    <row r="97" spans="1:6" ht="30" customHeight="1" x14ac:dyDescent="0.25"/>
    <row r="98" spans="1:6" ht="67.5" customHeight="1" x14ac:dyDescent="0.25"/>
    <row r="99" spans="1:6" ht="30" customHeight="1" x14ac:dyDescent="0.25"/>
    <row r="100" spans="1:6" ht="30" customHeight="1" x14ac:dyDescent="0.25"/>
    <row r="101" spans="1:6" ht="62.25" customHeight="1" x14ac:dyDescent="0.25"/>
    <row r="102" spans="1:6" s="2" customFormat="1" ht="54.75" customHeight="1" x14ac:dyDescent="0.25">
      <c r="A102"/>
      <c r="B102"/>
      <c r="C102"/>
      <c r="D102"/>
      <c r="E102"/>
      <c r="F102"/>
    </row>
    <row r="103" spans="1:6" ht="21" customHeight="1" x14ac:dyDescent="0.25"/>
  </sheetData>
  <sheetProtection algorithmName="SHA-512" hashValue="RxnJpneF6xYgOTOCko9ED0xquAW3h5Vxc+PgHmtcBN5xV3zWMNd3JmtG1/nw0RX6LVtIF5flozpkTut8sPkl3A==" saltValue="jxqJyrBGQQ0wehLn4s5ynw==" spinCount="100000" sheet="1" objects="1" scenarios="1"/>
  <sortState ref="A4:F66">
    <sortCondition ref="A4"/>
  </sortState>
  <mergeCells count="34">
    <mergeCell ref="A68:B68"/>
    <mergeCell ref="A74:B74"/>
    <mergeCell ref="A76:B76"/>
    <mergeCell ref="A77:B77"/>
    <mergeCell ref="A70:B70"/>
    <mergeCell ref="A73:B73"/>
    <mergeCell ref="A72:B72"/>
    <mergeCell ref="A71:B71"/>
    <mergeCell ref="A79:B79"/>
    <mergeCell ref="A75:B75"/>
    <mergeCell ref="A81:B81"/>
    <mergeCell ref="A82:B82"/>
    <mergeCell ref="A91:B91"/>
    <mergeCell ref="A83:B83"/>
    <mergeCell ref="A84:B84"/>
    <mergeCell ref="A80:B80"/>
    <mergeCell ref="A85:B85"/>
    <mergeCell ref="B90:F90"/>
    <mergeCell ref="A1:F1"/>
    <mergeCell ref="A88:E88"/>
    <mergeCell ref="A89:F89"/>
    <mergeCell ref="A87:E87"/>
    <mergeCell ref="A86:E86"/>
    <mergeCell ref="A12:A14"/>
    <mergeCell ref="A18:A20"/>
    <mergeCell ref="A34:A35"/>
    <mergeCell ref="A38:A40"/>
    <mergeCell ref="A43:A44"/>
    <mergeCell ref="A53:A56"/>
    <mergeCell ref="B53:F53"/>
    <mergeCell ref="A2:F2"/>
    <mergeCell ref="A67:F67"/>
    <mergeCell ref="A69:B69"/>
    <mergeCell ref="A78:B78"/>
  </mergeCells>
  <printOptions horizontalCentered="1" verticalCentered="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Edwards</dc:creator>
  <cp:lastModifiedBy>Stephen Edwards</cp:lastModifiedBy>
  <cp:lastPrinted>2024-08-01T19:54:41Z</cp:lastPrinted>
  <dcterms:created xsi:type="dcterms:W3CDTF">2015-05-07T14:40:57Z</dcterms:created>
  <dcterms:modified xsi:type="dcterms:W3CDTF">2025-03-25T13:21:02Z</dcterms:modified>
  <cp:contentStatus/>
</cp:coreProperties>
</file>